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<sst xmlns="http://schemas.openxmlformats.org/spreadsheetml/2006/main" count="34" uniqueCount="29">
  <si>
    <t>tip serviciu paraclinic</t>
  </si>
  <si>
    <t>LABORATOR total,din care:</t>
  </si>
  <si>
    <t>RADIOLOGIE total,din care:</t>
  </si>
  <si>
    <t>TOTAL</t>
  </si>
  <si>
    <t xml:space="preserve">   a)-analize laborator</t>
  </si>
  <si>
    <t>NOTA DE FUNDAMENTARE</t>
  </si>
  <si>
    <t xml:space="preserve">   b)-ex.histopatologice si citologice</t>
  </si>
  <si>
    <t xml:space="preserve">                                             Presedinte Director general</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</si>
  <si>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</si>
  <si>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</si>
  <si>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</si>
  <si>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</si>
  <si>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</si>
  <si>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</si>
  <si>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</si>
  <si>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f)-ecografii +EKG(med.fam.)</t>
  </si>
  <si>
    <t xml:space="preserve">   g)-radiografii dentare</t>
  </si>
  <si>
    <t>ec.Termegan Liliana</t>
  </si>
  <si>
    <t>Sef.Serv.Decontare serv.medicale</t>
  </si>
  <si>
    <t>ec.Agnes Dinca</t>
  </si>
  <si>
    <t xml:space="preserve">                                                dr.jr.Cornel Craciun</t>
  </si>
  <si>
    <t>ec Zarnescu Izabela</t>
  </si>
  <si>
    <t xml:space="preserve">configuratia sumelor propuse pentru contractare pentru luna Ianuarie 2020 </t>
  </si>
  <si>
    <t>CASA DE ASIGURARI DE SANATATE DAMBOVITA</t>
  </si>
  <si>
    <t xml:space="preserve">configuratia sumelor propuse pentru contractare pentru luna Februarie 2020 </t>
  </si>
  <si>
    <t>privind repartizarea pentru luna Februarie 2020, a sumei de 930 mii lei, pe tipuri de servicii paraclinice,din cadrul fondului "asistentei medicale pentru specialitati paraclinice (activitate curenta)",conform Filei de Buget a CNAS nr.P 487/ 22.01.2020 inregistrata la CAS Dambovita la nr. 1.355/23.01.2020</t>
  </si>
  <si>
    <t xml:space="preserve"> -Total fond disponibil pentru luna Februarie 2020: 930 mii lei la data prezentei,conform  Filei de Buget nr. P 487/22.01.2020 inregistrata la CAS D-ta la nr. 1.355/23.01.2020</t>
  </si>
  <si>
    <t>configuratia sumelor contractate pentru perioada August-Decembrie 2019 la data prezentei</t>
  </si>
  <si>
    <t xml:space="preserve"> -Sumele din col.1 si 3 reprezinta configuratia sumelor propuse pentru contractare la data prezentei file de buget pentru perioada august-decembrie 2019 si contractate la data prezentei pentru luna ianuarie  2020 conform Filelor de buget ale CNAS si punctajul obtinut de furnizori la contractarea anului 2019, actualizat la zi.                                                                                                                                               Sumele din coloana 5 reprezinta configuratia sumelor propuse pentru contractare in luna Februarie 2020 respectand ponderea serviciilor stabilita in anul 2019 si punctajul obtinut de furnizori la contractarea anului 2019, actualizat la data prezentei.                                                                                                                                                                      La radiografii dentare, suma repartizata este de 280 lei,SC Prolife SRL Targoviste fiind singurul furnizor aflat in contract cu CAS D-ta pentru acest tip de servicii, cu o medie de consum pentru anul 2019 de 297,5 lei/luna.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</si>
</sst>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20">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thin"/>
      <right>
        <color indexed="63"/>
      </right>
      <top>
        <color indexed="63"/>
      </top>
      <bottom style="thin"/>
    </border>
    <border>
      <left style="thin"/>
      <right style="thick"/>
      <top style="thin"/>
      <bottom style="thin"/>
    </border>
    <border>
      <left style="thin"/>
      <right style="thick"/>
      <top>
        <color indexed="63"/>
      </top>
      <bottom style="thin"/>
    </border>
    <border>
      <left style="medium"/>
      <right style="medium"/>
      <top style="medium"/>
      <bottom style="medium"/>
    </border>
    <border>
      <left style="thin"/>
      <right>
        <color indexed="63"/>
      </right>
      <top style="thin"/>
      <bottom style="thin"/>
    </border>
    <border>
      <left style="thin"/>
      <right>
        <color indexed="63"/>
      </right>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vertical="justify"/>
    </xf>
    <xf numFmtId="0" fontId="0" fillId="0" borderId="10" xfId="0" applyBorder="1" applyAlignment="1">
      <alignment vertical="justify"/>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vertical="justify"/>
    </xf>
    <xf numFmtId="0" fontId="0" fillId="0" borderId="0" xfId="0" applyFont="1" applyAlignment="1">
      <alignment vertical="justify"/>
    </xf>
    <xf numFmtId="0" fontId="0" fillId="0" borderId="11" xfId="0" applyFont="1" applyBorder="1" applyAlignment="1">
      <alignment vertical="justify"/>
    </xf>
    <xf numFmtId="0" fontId="0" fillId="0" borderId="10" xfId="0" applyFont="1" applyBorder="1" applyAlignment="1">
      <alignment/>
    </xf>
    <xf numFmtId="0" fontId="0" fillId="0" borderId="11" xfId="0" applyFont="1" applyFill="1" applyBorder="1" applyAlignment="1">
      <alignment horizontal="center" vertical="justify"/>
    </xf>
    <xf numFmtId="0" fontId="0" fillId="0" borderId="11" xfId="0" applyFont="1" applyBorder="1" applyAlignment="1">
      <alignment horizontal="center" vertical="justify"/>
    </xf>
    <xf numFmtId="0" fontId="0" fillId="0" borderId="12" xfId="0" applyFont="1" applyBorder="1" applyAlignment="1">
      <alignment/>
    </xf>
    <xf numFmtId="4" fontId="0" fillId="0" borderId="12" xfId="0" applyNumberFormat="1" applyFont="1" applyFill="1" applyBorder="1" applyAlignment="1">
      <alignment/>
    </xf>
    <xf numFmtId="0" fontId="2" fillId="0" borderId="10" xfId="0" applyFont="1" applyBorder="1" applyAlignment="1">
      <alignment/>
    </xf>
    <xf numFmtId="0" fontId="2" fillId="0" borderId="13" xfId="0" applyFont="1" applyBorder="1" applyAlignment="1">
      <alignment/>
    </xf>
    <xf numFmtId="4" fontId="2" fillId="0" borderId="13" xfId="0" applyNumberFormat="1" applyFont="1" applyBorder="1" applyAlignment="1">
      <alignment/>
    </xf>
    <xf numFmtId="0" fontId="2" fillId="0" borderId="0" xfId="0" applyFont="1" applyAlignment="1">
      <alignment/>
    </xf>
    <xf numFmtId="0" fontId="0" fillId="0" borderId="14" xfId="0" applyBorder="1" applyAlignment="1">
      <alignment horizontal="center" vertical="justify"/>
    </xf>
    <xf numFmtId="4" fontId="0" fillId="0" borderId="15" xfId="0" applyNumberFormat="1" applyFont="1" applyBorder="1" applyAlignment="1">
      <alignment/>
    </xf>
    <xf numFmtId="0" fontId="0" fillId="0" borderId="16" xfId="0" applyFont="1" applyBorder="1" applyAlignment="1">
      <alignment horizontal="center" vertical="justify"/>
    </xf>
    <xf numFmtId="0" fontId="2" fillId="0" borderId="17" xfId="0" applyFont="1" applyBorder="1" applyAlignment="1">
      <alignment horizontal="center" vertical="center"/>
    </xf>
    <xf numFmtId="0" fontId="2" fillId="0" borderId="17"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0" fontId="0" fillId="0" borderId="0" xfId="0" applyAlignment="1">
      <alignment horizontal="center" vertical="justify"/>
    </xf>
    <xf numFmtId="0" fontId="0" fillId="0" borderId="0" xfId="0" applyFont="1" applyAlignment="1">
      <alignment horizontal="center" vertical="justify"/>
    </xf>
    <xf numFmtId="4" fontId="0" fillId="0" borderId="10"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4" fontId="0" fillId="0" borderId="11"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Border="1" applyAlignment="1">
      <alignment/>
    </xf>
    <xf numFmtId="4" fontId="0" fillId="0" borderId="18" xfId="0" applyNumberFormat="1" applyFont="1" applyBorder="1" applyAlignment="1">
      <alignment/>
    </xf>
    <xf numFmtId="4" fontId="0" fillId="0" borderId="18" xfId="0" applyNumberFormat="1" applyFont="1" applyFill="1" applyBorder="1" applyAlignment="1">
      <alignment/>
    </xf>
    <xf numFmtId="4" fontId="0" fillId="0" borderId="19" xfId="0" applyNumberFormat="1" applyFont="1" applyFill="1" applyBorder="1" applyAlignment="1">
      <alignment/>
    </xf>
    <xf numFmtId="0" fontId="2" fillId="0" borderId="0" xfId="0" applyFont="1" applyAlignment="1">
      <alignment horizontal="center"/>
    </xf>
    <xf numFmtId="0" fontId="0" fillId="0" borderId="0" xfId="0" applyAlignment="1">
      <alignment horizontal="center"/>
    </xf>
    <xf numFmtId="0" fontId="2" fillId="0" borderId="17" xfId="0" applyFont="1" applyFill="1" applyBorder="1" applyAlignment="1">
      <alignment horizontal="center" vertical="justify"/>
    </xf>
    <xf numFmtId="0" fontId="2" fillId="0" borderId="17" xfId="0" applyFont="1" applyBorder="1" applyAlignment="1">
      <alignment horizontal="center" vertical="justify"/>
    </xf>
    <xf numFmtId="0" fontId="0" fillId="0" borderId="17" xfId="0" applyBorder="1" applyAlignment="1">
      <alignment horizontal="center" vertical="justify"/>
    </xf>
    <xf numFmtId="0" fontId="2" fillId="0" borderId="17" xfId="0" applyFont="1" applyBorder="1" applyAlignment="1">
      <alignment horizontal="center" vertical="center"/>
    </xf>
    <xf numFmtId="0" fontId="0" fillId="0" borderId="0" xfId="0" applyFont="1" applyBorder="1" applyAlignment="1">
      <alignment vertical="justify"/>
    </xf>
    <xf numFmtId="0" fontId="0" fillId="0" borderId="0" xfId="0" applyFont="1" applyAlignment="1">
      <alignment vertical="justify"/>
    </xf>
    <xf numFmtId="0" fontId="0" fillId="0" borderId="0" xfId="0" applyAlignment="1">
      <alignment vertical="justify"/>
    </xf>
    <xf numFmtId="0" fontId="0" fillId="0" borderId="0" xfId="0" applyFont="1" applyAlignment="1">
      <alignment horizontal="left" vertical="justify"/>
    </xf>
    <xf numFmtId="0" fontId="2" fillId="0" borderId="0" xfId="0" applyFont="1" applyAlignment="1">
      <alignment horizontal="center" vertical="justify"/>
    </xf>
    <xf numFmtId="0" fontId="0" fillId="0" borderId="0" xfId="0" applyAlignment="1">
      <alignment horizontal="center" vertical="justify"/>
    </xf>
    <xf numFmtId="0" fontId="0" fillId="0" borderId="0" xfId="0" applyFont="1" applyAlignment="1">
      <alignment horizontal="center" vertical="justify"/>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0" workbookViewId="0" topLeftCell="A1">
      <selection activeCell="E37" sqref="E37"/>
    </sheetView>
  </sheetViews>
  <sheetFormatPr defaultColWidth="9.140625" defaultRowHeight="12.75"/>
  <cols>
    <col min="1" max="1" width="30.28125" style="0" customWidth="1"/>
    <col min="2" max="2" width="12.7109375" style="0" customWidth="1"/>
    <col min="3" max="3" width="11.8515625" style="0" customWidth="1"/>
    <col min="4" max="4" width="11.421875" style="0" customWidth="1"/>
    <col min="5" max="5" width="13.57421875" style="0" customWidth="1"/>
    <col min="6" max="6" width="12.8515625" style="0" customWidth="1"/>
    <col min="7" max="7" width="12.140625" style="0" customWidth="1"/>
    <col min="9" max="9" width="10.140625" style="0" bestFit="1" customWidth="1"/>
  </cols>
  <sheetData>
    <row r="1" ht="12.75">
      <c r="A1" s="18" t="s">
        <v>23</v>
      </c>
    </row>
    <row r="3" spans="1:7" ht="12.75">
      <c r="A3" s="37" t="s">
        <v>5</v>
      </c>
      <c r="B3" s="37"/>
      <c r="C3" s="37"/>
      <c r="D3" s="37"/>
      <c r="E3" s="37"/>
      <c r="F3" s="37"/>
      <c r="G3" s="38"/>
    </row>
    <row r="4" spans="1:7" ht="12.75">
      <c r="A4" s="47" t="s">
        <v>25</v>
      </c>
      <c r="B4" s="47"/>
      <c r="C4" s="47"/>
      <c r="D4" s="47"/>
      <c r="E4" s="47"/>
      <c r="F4" s="47"/>
      <c r="G4" s="48"/>
    </row>
    <row r="5" spans="1:7" ht="12.75">
      <c r="A5" s="47"/>
      <c r="B5" s="47"/>
      <c r="C5" s="47"/>
      <c r="D5" s="47"/>
      <c r="E5" s="47"/>
      <c r="F5" s="47"/>
      <c r="G5" s="48"/>
    </row>
    <row r="6" spans="1:7" ht="21.75" customHeight="1">
      <c r="A6" s="49"/>
      <c r="B6" s="49"/>
      <c r="C6" s="49"/>
      <c r="D6" s="49"/>
      <c r="E6" s="49"/>
      <c r="F6" s="49"/>
      <c r="G6" s="48"/>
    </row>
    <row r="7" spans="1:7" ht="1.5" customHeight="1" thickBot="1">
      <c r="A7" s="27"/>
      <c r="B7" s="27"/>
      <c r="C7" s="27"/>
      <c r="D7" s="27"/>
      <c r="E7" s="27"/>
      <c r="F7" s="27"/>
      <c r="G7" s="26" t="s">
        <v>8</v>
      </c>
    </row>
    <row r="8" spans="1:7" ht="13.5" customHeight="1" thickBot="1">
      <c r="A8" s="42" t="s">
        <v>0</v>
      </c>
      <c r="B8" s="39" t="s">
        <v>27</v>
      </c>
      <c r="C8" s="40"/>
      <c r="D8" s="39" t="s">
        <v>22</v>
      </c>
      <c r="E8" s="41"/>
      <c r="F8" s="39" t="s">
        <v>24</v>
      </c>
      <c r="G8" s="41"/>
    </row>
    <row r="9" spans="1:7" ht="51" customHeight="1" thickBot="1">
      <c r="A9" s="42"/>
      <c r="B9" s="39"/>
      <c r="C9" s="40"/>
      <c r="D9" s="41"/>
      <c r="E9" s="41"/>
      <c r="F9" s="41"/>
      <c r="G9" s="41"/>
    </row>
    <row r="10" spans="1:7" ht="27" customHeight="1" thickBot="1">
      <c r="A10" s="42"/>
      <c r="B10" s="22" t="s">
        <v>8</v>
      </c>
      <c r="C10" s="22" t="s">
        <v>9</v>
      </c>
      <c r="D10" s="23" t="s">
        <v>8</v>
      </c>
      <c r="E10" s="22" t="s">
        <v>9</v>
      </c>
      <c r="F10" s="23" t="s">
        <v>8</v>
      </c>
      <c r="G10" s="22" t="s">
        <v>9</v>
      </c>
    </row>
    <row r="11" spans="1:7" ht="12.75" customHeight="1">
      <c r="A11" s="6">
        <v>0</v>
      </c>
      <c r="B11" s="7">
        <v>1</v>
      </c>
      <c r="C11" s="7">
        <v>2</v>
      </c>
      <c r="D11" s="11">
        <v>3</v>
      </c>
      <c r="E11" s="12">
        <v>4</v>
      </c>
      <c r="F11" s="19">
        <v>5</v>
      </c>
      <c r="G11" s="21">
        <v>6</v>
      </c>
    </row>
    <row r="12" spans="1:7" ht="12.75">
      <c r="A12" s="15" t="s">
        <v>1</v>
      </c>
      <c r="B12" s="28">
        <f>B13+B14</f>
        <v>2648.5499999999997</v>
      </c>
      <c r="C12" s="28">
        <f>B12/$B$21*100</f>
        <v>53.38032029602995</v>
      </c>
      <c r="D12" s="28">
        <f>D13+D14</f>
        <v>496.44</v>
      </c>
      <c r="E12" s="28">
        <f aca="true" t="shared" si="0" ref="E12:E20">D12/$D$21*100</f>
        <v>53.38064516129032</v>
      </c>
      <c r="F12" s="34">
        <f>F13+F14</f>
        <v>496.44</v>
      </c>
      <c r="G12" s="20">
        <f>F12/$F$21*100</f>
        <v>53.38064516129032</v>
      </c>
    </row>
    <row r="13" spans="1:7" ht="12.75">
      <c r="A13" s="2" t="s">
        <v>4</v>
      </c>
      <c r="B13" s="29">
        <v>2595.95</v>
      </c>
      <c r="C13" s="28">
        <f aca="true" t="shared" si="1" ref="C13:C20">B13/$B$21*100</f>
        <v>52.320191226323445</v>
      </c>
      <c r="D13" s="31">
        <v>486.58</v>
      </c>
      <c r="E13" s="28">
        <f t="shared" si="0"/>
        <v>52.32043010752688</v>
      </c>
      <c r="F13" s="35">
        <v>486.58</v>
      </c>
      <c r="G13" s="20">
        <f aca="true" t="shared" si="2" ref="G13:G20">F13/$F$21*100</f>
        <v>52.32043010752688</v>
      </c>
    </row>
    <row r="14" spans="1:7" ht="12.75">
      <c r="A14" s="1" t="s">
        <v>6</v>
      </c>
      <c r="B14" s="28">
        <v>52.6</v>
      </c>
      <c r="C14" s="28">
        <f t="shared" si="1"/>
        <v>1.0601290697065096</v>
      </c>
      <c r="D14" s="32">
        <v>9.86</v>
      </c>
      <c r="E14" s="28">
        <f t="shared" si="0"/>
        <v>1.060215053763441</v>
      </c>
      <c r="F14" s="35">
        <v>9.86</v>
      </c>
      <c r="G14" s="20">
        <f t="shared" si="2"/>
        <v>1.060215053763441</v>
      </c>
    </row>
    <row r="15" spans="1:7" ht="12.75">
      <c r="A15" s="15" t="s">
        <v>2</v>
      </c>
      <c r="B15" s="28">
        <f>B16+B18+B20</f>
        <v>2313.1099999999997</v>
      </c>
      <c r="C15" s="28">
        <f t="shared" si="1"/>
        <v>46.619679703970036</v>
      </c>
      <c r="D15" s="28">
        <f>D16+D17+D18+D19+D20</f>
        <v>433.55999999999995</v>
      </c>
      <c r="E15" s="28">
        <f t="shared" si="0"/>
        <v>46.61935483870967</v>
      </c>
      <c r="F15" s="35">
        <f>F16+F18+F20</f>
        <v>433.55999999999995</v>
      </c>
      <c r="G15" s="20">
        <f t="shared" si="2"/>
        <v>46.61935483870967</v>
      </c>
    </row>
    <row r="16" spans="1:7" ht="25.5">
      <c r="A16" s="4" t="s">
        <v>12</v>
      </c>
      <c r="B16" s="28">
        <v>2272.94</v>
      </c>
      <c r="C16" s="28">
        <f t="shared" si="1"/>
        <v>45.810071629253116</v>
      </c>
      <c r="D16" s="32">
        <v>426.03</v>
      </c>
      <c r="E16" s="28">
        <f t="shared" si="0"/>
        <v>45.80967741935484</v>
      </c>
      <c r="F16" s="35">
        <v>426.03</v>
      </c>
      <c r="G16" s="20">
        <f t="shared" si="2"/>
        <v>45.80967741935484</v>
      </c>
    </row>
    <row r="17" spans="1:7" ht="12.75">
      <c r="A17" s="9" t="s">
        <v>13</v>
      </c>
      <c r="B17" s="28">
        <v>0</v>
      </c>
      <c r="C17" s="28">
        <f t="shared" si="1"/>
        <v>0</v>
      </c>
      <c r="D17" s="32">
        <v>0</v>
      </c>
      <c r="E17" s="28">
        <f t="shared" si="0"/>
        <v>0</v>
      </c>
      <c r="F17" s="35">
        <v>0</v>
      </c>
      <c r="G17" s="20">
        <f t="shared" si="2"/>
        <v>0</v>
      </c>
    </row>
    <row r="18" spans="1:7" ht="12.75">
      <c r="A18" s="10" t="s">
        <v>14</v>
      </c>
      <c r="B18" s="28">
        <v>38.7</v>
      </c>
      <c r="C18" s="28">
        <f t="shared" si="1"/>
        <v>0.7799808934912913</v>
      </c>
      <c r="D18" s="32">
        <v>7.25</v>
      </c>
      <c r="E18" s="28">
        <f t="shared" si="0"/>
        <v>0.7795698924731183</v>
      </c>
      <c r="F18" s="35">
        <v>7.25</v>
      </c>
      <c r="G18" s="20">
        <f t="shared" si="2"/>
        <v>0.7795698924731183</v>
      </c>
    </row>
    <row r="19" spans="1:7" ht="12.75">
      <c r="A19" s="10" t="s">
        <v>15</v>
      </c>
      <c r="B19" s="28">
        <v>0</v>
      </c>
      <c r="C19" s="28">
        <f t="shared" si="1"/>
        <v>0</v>
      </c>
      <c r="D19" s="32">
        <v>0</v>
      </c>
      <c r="E19" s="28">
        <f t="shared" si="0"/>
        <v>0</v>
      </c>
      <c r="F19" s="35">
        <v>0</v>
      </c>
      <c r="G19" s="20">
        <f t="shared" si="2"/>
        <v>0</v>
      </c>
    </row>
    <row r="20" spans="1:7" ht="13.5" thickBot="1">
      <c r="A20" s="13" t="s">
        <v>16</v>
      </c>
      <c r="B20" s="30">
        <v>1.47</v>
      </c>
      <c r="C20" s="28">
        <f t="shared" si="1"/>
        <v>0.02962718122563819</v>
      </c>
      <c r="D20" s="14">
        <v>0.28</v>
      </c>
      <c r="E20" s="30">
        <f t="shared" si="0"/>
        <v>0.030107526881720432</v>
      </c>
      <c r="F20" s="36">
        <v>0.28</v>
      </c>
      <c r="G20" s="20">
        <f t="shared" si="2"/>
        <v>0.030107526881720432</v>
      </c>
    </row>
    <row r="21" spans="1:7" ht="14.25" thickBot="1" thickTop="1">
      <c r="A21" s="16" t="s">
        <v>3</v>
      </c>
      <c r="B21" s="17">
        <f>B12+B15</f>
        <v>4961.66</v>
      </c>
      <c r="C21" s="33">
        <f aca="true" t="shared" si="3" ref="B21:G21">C12+C15</f>
        <v>99.99999999999999</v>
      </c>
      <c r="D21" s="17">
        <f t="shared" si="3"/>
        <v>930</v>
      </c>
      <c r="E21" s="17">
        <f t="shared" si="3"/>
        <v>99.99999999999999</v>
      </c>
      <c r="F21" s="17">
        <f t="shared" si="3"/>
        <v>930</v>
      </c>
      <c r="G21" s="17">
        <f t="shared" si="3"/>
        <v>99.99999999999999</v>
      </c>
    </row>
    <row r="22" spans="1:7" ht="29.25" customHeight="1" thickTop="1">
      <c r="A22" s="43" t="s">
        <v>26</v>
      </c>
      <c r="B22" s="44"/>
      <c r="C22" s="44"/>
      <c r="D22" s="44"/>
      <c r="E22" s="44"/>
      <c r="F22" s="44"/>
      <c r="G22" s="45"/>
    </row>
    <row r="23" spans="1:7" ht="12.75">
      <c r="A23" s="46" t="s">
        <v>28</v>
      </c>
      <c r="B23" s="46"/>
      <c r="C23" s="46"/>
      <c r="D23" s="46"/>
      <c r="E23" s="46"/>
      <c r="F23" s="46"/>
      <c r="G23" s="3"/>
    </row>
    <row r="24" spans="1:7" ht="12.75">
      <c r="A24" s="46"/>
      <c r="B24" s="46"/>
      <c r="C24" s="46"/>
      <c r="D24" s="46"/>
      <c r="E24" s="46"/>
      <c r="F24" s="46"/>
      <c r="G24" s="3"/>
    </row>
    <row r="25" spans="1:7" ht="99.75" customHeight="1">
      <c r="A25" s="46"/>
      <c r="B25" s="46"/>
      <c r="C25" s="46"/>
      <c r="D25" s="46"/>
      <c r="E25" s="46"/>
      <c r="F25" s="46"/>
      <c r="G25" s="3"/>
    </row>
    <row r="26" spans="1:7" ht="12.75">
      <c r="A26" s="8"/>
      <c r="B26" s="3"/>
      <c r="C26" s="3"/>
      <c r="D26" s="3"/>
      <c r="E26" s="3"/>
      <c r="F26" s="3"/>
      <c r="G26" s="3"/>
    </row>
    <row r="27" spans="1:7" ht="15" customHeight="1">
      <c r="A27" s="44" t="s">
        <v>7</v>
      </c>
      <c r="B27" s="45"/>
      <c r="C27" s="45"/>
      <c r="D27" s="45"/>
      <c r="E27" s="3"/>
      <c r="F27" s="3"/>
      <c r="G27" s="3"/>
    </row>
    <row r="28" ht="12.75">
      <c r="A28" s="5" t="s">
        <v>20</v>
      </c>
    </row>
    <row r="29" ht="12.75">
      <c r="A29" s="5"/>
    </row>
    <row r="30" ht="12.75">
      <c r="A30" s="5"/>
    </row>
    <row r="31" spans="1:5" ht="12.75" customHeight="1">
      <c r="A31" t="s">
        <v>10</v>
      </c>
      <c r="E31" t="s">
        <v>11</v>
      </c>
    </row>
    <row r="32" spans="1:5" ht="12.75" customHeight="1">
      <c r="A32" s="5" t="s">
        <v>21</v>
      </c>
      <c r="E32" t="s">
        <v>19</v>
      </c>
    </row>
    <row r="33" ht="12.75" customHeight="1">
      <c r="A33" s="5"/>
    </row>
    <row r="34" ht="12.75" customHeight="1">
      <c r="A34" s="5"/>
    </row>
    <row r="35" ht="12.75" customHeight="1">
      <c r="A35" t="s">
        <v>18</v>
      </c>
    </row>
    <row r="36" spans="1:9" ht="12.75" customHeight="1">
      <c r="A36" t="s">
        <v>17</v>
      </c>
      <c r="E36" s="25">
        <v>43853</v>
      </c>
      <c r="F36" s="25"/>
      <c r="I36" s="25"/>
    </row>
    <row r="37" spans="2:3" ht="12.75">
      <c r="B37" s="5"/>
      <c r="C37" s="24"/>
    </row>
    <row r="39" spans="6:9" ht="12.75">
      <c r="F39" s="5"/>
      <c r="G39" s="5"/>
      <c r="I39" s="25"/>
    </row>
    <row r="40" ht="12.75">
      <c r="C40" s="25"/>
    </row>
  </sheetData>
  <sheetProtection/>
  <mergeCells count="9">
    <mergeCell ref="A22:G22"/>
    <mergeCell ref="A27:D27"/>
    <mergeCell ref="A23:F25"/>
    <mergeCell ref="A4:G6"/>
    <mergeCell ref="A3:G3"/>
    <mergeCell ref="B8:C9"/>
    <mergeCell ref="F8:G9"/>
    <mergeCell ref="A8:A10"/>
    <mergeCell ref="D8:E9"/>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2020-01-30T11:25:38Z</cp:lastPrinted>
  <dcterms:created xsi:type="dcterms:W3CDTF">1996-10-14T23:33:28Z</dcterms:created>
  <dcterms:modified xsi:type="dcterms:W3CDTF">2020-01-30T11:26:54Z</dcterms:modified>
  <cp:category/>
  <cp:version/>
  <cp:contentType/>
  <cp:contentStatus/>
</cp:coreProperties>
</file>